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15" windowHeight="13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<sst xmlns="http://schemas.openxmlformats.org/spreadsheetml/2006/main" count="47" uniqueCount="35">
  <si>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dBm</t>
  </si>
  <si>
    <t>Formel</t>
  </si>
  <si>
    <t>mW</t>
  </si>
  <si>
    <t>mW nach dBm</t>
  </si>
  <si>
    <t>dBm nach mW</t>
  </si>
  <si>
    <t>Aufgabe</t>
  </si>
  <si>
    <r>
      <t>mV</t>
    </r>
    <r>
      <rPr>
        <vertAlign val="subscript"/>
        <sz val="10"/>
        <rFont val="Arial"/>
        <family val="2"/>
      </rPr>
      <t>eff</t>
    </r>
  </si>
  <si>
    <r>
      <t>mV</t>
    </r>
    <r>
      <rPr>
        <vertAlign val="subscript"/>
        <sz val="10"/>
        <rFont val="Arial"/>
        <family val="2"/>
      </rPr>
      <t>ss</t>
    </r>
  </si>
  <si>
    <r>
      <t>mW nach mV</t>
    </r>
    <r>
      <rPr>
        <vertAlign val="subscript"/>
        <sz val="10"/>
        <rFont val="Arial"/>
        <family val="2"/>
      </rPr>
      <t>eff</t>
    </r>
  </si>
  <si>
    <r>
      <t>mV</t>
    </r>
    <r>
      <rPr>
        <vertAlign val="subscript"/>
        <sz val="10"/>
        <rFont val="Arial"/>
        <family val="2"/>
      </rPr>
      <t xml:space="preserve">eff  </t>
    </r>
    <r>
      <rPr>
        <sz val="10"/>
        <rFont val="Arial"/>
        <family val="2"/>
      </rPr>
      <t>nach mV</t>
    </r>
    <r>
      <rPr>
        <vertAlign val="subscript"/>
        <sz val="10"/>
        <rFont val="Arial"/>
        <family val="2"/>
      </rPr>
      <t>ss</t>
    </r>
  </si>
  <si>
    <r>
      <t>mV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0"/>
      </rPr>
      <t xml:space="preserve"> nach mV</t>
    </r>
    <r>
      <rPr>
        <vertAlign val="subscript"/>
        <sz val="10"/>
        <rFont val="Arial"/>
        <family val="2"/>
      </rPr>
      <t xml:space="preserve">eff </t>
    </r>
  </si>
  <si>
    <r>
      <t>mV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 xml:space="preserve"> nach mW</t>
    </r>
  </si>
  <si>
    <r>
      <t>mV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0"/>
      </rPr>
      <t xml:space="preserve"> nach dBm</t>
    </r>
  </si>
  <si>
    <r>
      <t>dBm nach mV</t>
    </r>
    <r>
      <rPr>
        <vertAlign val="subscript"/>
        <sz val="10"/>
        <rFont val="Arial"/>
        <family val="2"/>
      </rPr>
      <t>ss</t>
    </r>
  </si>
  <si>
    <t>Eingabe / Einheit</t>
  </si>
  <si>
    <t>Ausgabe / Einheit</t>
  </si>
  <si>
    <r>
      <t>Ohne Internet oder Papier schnell von der V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0"/>
      </rPr>
      <t xml:space="preserve"> Messung am Oszi zum dBm Leistungsverhältnis und umgekehrt.</t>
    </r>
  </si>
  <si>
    <r>
      <t>P(mW) = 10</t>
    </r>
    <r>
      <rPr>
        <b/>
        <vertAlign val="superscript"/>
        <sz val="8"/>
        <rFont val="Arial"/>
        <family val="2"/>
      </rPr>
      <t xml:space="preserve">^( </t>
    </r>
    <r>
      <rPr>
        <b/>
        <vertAlign val="superscript"/>
        <sz val="8"/>
        <color indexed="12"/>
        <rFont val="Arial"/>
        <family val="2"/>
      </rPr>
      <t>Lp(dBm</t>
    </r>
    <r>
      <rPr>
        <b/>
        <vertAlign val="superscript"/>
        <sz val="8"/>
        <rFont val="Arial"/>
        <family val="2"/>
      </rPr>
      <t xml:space="preserve">) / 10 ) </t>
    </r>
    <r>
      <rPr>
        <b/>
        <sz val="8"/>
        <rFont val="Arial"/>
        <family val="2"/>
      </rPr>
      <t>x 1mW</t>
    </r>
  </si>
  <si>
    <r>
      <t>U(mV</t>
    </r>
    <r>
      <rPr>
        <b/>
        <vertAlign val="subscript"/>
        <sz val="8"/>
        <rFont val="Arial"/>
        <family val="2"/>
      </rPr>
      <t>eff</t>
    </r>
    <r>
      <rPr>
        <b/>
        <sz val="8"/>
        <rFont val="Arial"/>
        <family val="2"/>
      </rPr>
      <t>) = √</t>
    </r>
    <r>
      <rPr>
        <b/>
        <vertAlign val="superscript"/>
        <sz val="8"/>
        <color indexed="12"/>
        <rFont val="Arial"/>
        <family val="2"/>
      </rPr>
      <t>P(mW)</t>
    </r>
    <r>
      <rPr>
        <b/>
        <vertAlign val="superscript"/>
        <sz val="8"/>
        <rFont val="Arial"/>
        <family val="2"/>
      </rPr>
      <t xml:space="preserve"> * 50 Ohm</t>
    </r>
    <r>
      <rPr>
        <b/>
        <sz val="8"/>
        <rFont val="Arial"/>
        <family val="2"/>
      </rPr>
      <t xml:space="preserve"> * 1mW</t>
    </r>
  </si>
  <si>
    <r>
      <t>U(mV</t>
    </r>
    <r>
      <rPr>
        <b/>
        <vertAlign val="subscript"/>
        <sz val="8"/>
        <rFont val="Arial"/>
        <family val="2"/>
      </rPr>
      <t>ss</t>
    </r>
    <r>
      <rPr>
        <b/>
        <sz val="8"/>
        <rFont val="Arial"/>
        <family val="2"/>
      </rPr>
      <t>) = U(mV</t>
    </r>
    <r>
      <rPr>
        <b/>
        <vertAlign val="subscript"/>
        <sz val="8"/>
        <rFont val="Arial"/>
        <family val="2"/>
      </rPr>
      <t>eff</t>
    </r>
    <r>
      <rPr>
        <b/>
        <sz val="8"/>
        <rFont val="Arial"/>
        <family val="2"/>
      </rPr>
      <t>) * √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* 2</t>
    </r>
  </si>
  <si>
    <r>
      <t>mV</t>
    </r>
    <r>
      <rPr>
        <b/>
        <vertAlign val="subscript"/>
        <sz val="8"/>
        <rFont val="Arial"/>
        <family val="2"/>
      </rPr>
      <t>ss</t>
    </r>
    <r>
      <rPr>
        <b/>
        <sz val="8"/>
        <rFont val="Arial"/>
        <family val="2"/>
      </rPr>
      <t xml:space="preserve"> =√</t>
    </r>
    <r>
      <rPr>
        <b/>
        <vertAlign val="superscript"/>
        <sz val="8"/>
        <rFont val="Arial"/>
        <family val="2"/>
      </rPr>
      <t>10^(LP(dBm) / 10) * 50 Ohm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 xml:space="preserve">* 1 mW  </t>
    </r>
    <r>
      <rPr>
        <b/>
        <sz val="8"/>
        <rFont val="Arial"/>
        <family val="2"/>
      </rPr>
      <t>* √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* 2</t>
    </r>
  </si>
  <si>
    <r>
      <t>U(mV</t>
    </r>
    <r>
      <rPr>
        <b/>
        <vertAlign val="subscript"/>
        <sz val="8"/>
        <rFont val="Arial"/>
        <family val="2"/>
      </rPr>
      <t>eff</t>
    </r>
    <r>
      <rPr>
        <b/>
        <sz val="8"/>
        <rFont val="Arial"/>
        <family val="2"/>
      </rPr>
      <t>) = U(mV</t>
    </r>
    <r>
      <rPr>
        <b/>
        <vertAlign val="subscript"/>
        <sz val="8"/>
        <rFont val="Arial"/>
        <family val="2"/>
      </rPr>
      <t>ss</t>
    </r>
    <r>
      <rPr>
        <b/>
        <sz val="8"/>
        <rFont val="Arial"/>
        <family val="2"/>
      </rPr>
      <t>) / (√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* 2)</t>
    </r>
  </si>
  <si>
    <r>
      <t xml:space="preserve">P(mW) = </t>
    </r>
    <r>
      <rPr>
        <b/>
        <sz val="8"/>
        <rFont val="Arial"/>
        <family val="2"/>
      </rPr>
      <t>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(mV</t>
    </r>
    <r>
      <rPr>
        <b/>
        <vertAlign val="subscript"/>
        <sz val="8"/>
        <rFont val="Arial"/>
        <family val="2"/>
      </rPr>
      <t>eff</t>
    </r>
    <r>
      <rPr>
        <b/>
        <sz val="8"/>
        <rFont val="Arial"/>
        <family val="2"/>
      </rPr>
      <t>)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/ 50 Ohm</t>
    </r>
  </si>
  <si>
    <r>
      <t xml:space="preserve">Lp(dBm) = 10 log( P(mW) / </t>
    </r>
    <r>
      <rPr>
        <b/>
        <sz val="8"/>
        <color indexed="12"/>
        <rFont val="Arial"/>
        <family val="2"/>
      </rPr>
      <t xml:space="preserve">1mW </t>
    </r>
    <r>
      <rPr>
        <b/>
        <sz val="8"/>
        <rFont val="Arial"/>
        <family val="2"/>
      </rPr>
      <t>)</t>
    </r>
  </si>
  <si>
    <r>
      <t>Lp(dBm) = 10log(U(mV</t>
    </r>
    <r>
      <rPr>
        <b/>
        <vertAlign val="subscript"/>
        <sz val="8"/>
        <rFont val="Arial"/>
        <family val="2"/>
      </rPr>
      <t xml:space="preserve">ss </t>
    </r>
    <r>
      <rPr>
        <b/>
        <sz val="8"/>
        <rFont val="Arial"/>
        <family val="2"/>
      </rPr>
      <t>) / (√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*2)  / 50Ohm / </t>
    </r>
    <r>
      <rPr>
        <b/>
        <sz val="8"/>
        <color indexed="12"/>
        <rFont val="Arial"/>
        <family val="2"/>
      </rPr>
      <t>1mW</t>
    </r>
    <r>
      <rPr>
        <b/>
        <sz val="8"/>
        <rFont val="Arial"/>
        <family val="2"/>
      </rPr>
      <t>)</t>
    </r>
  </si>
  <si>
    <r>
      <t>1. Schritt für Schritt dBm -&gt; mV</t>
    </r>
    <r>
      <rPr>
        <b/>
        <i/>
        <vertAlign val="subscript"/>
        <sz val="8"/>
        <rFont val="Arial"/>
        <family val="2"/>
      </rPr>
      <t>ss</t>
    </r>
  </si>
  <si>
    <r>
      <t>2. direkt dBm -&gt; mV</t>
    </r>
    <r>
      <rPr>
        <b/>
        <i/>
        <vertAlign val="subscript"/>
        <sz val="8"/>
        <rFont val="Arial"/>
        <family val="2"/>
      </rPr>
      <t>ss</t>
    </r>
  </si>
  <si>
    <r>
      <t>3. Schritt für Schritt mV</t>
    </r>
    <r>
      <rPr>
        <b/>
        <i/>
        <vertAlign val="subscript"/>
        <sz val="8"/>
        <rFont val="Arial"/>
        <family val="2"/>
      </rPr>
      <t xml:space="preserve">ss </t>
    </r>
    <r>
      <rPr>
        <b/>
        <i/>
        <sz val="8"/>
        <rFont val="Arial"/>
        <family val="2"/>
      </rPr>
      <t>-&gt; dBm</t>
    </r>
  </si>
  <si>
    <r>
      <t>4. direkt mV</t>
    </r>
    <r>
      <rPr>
        <b/>
        <i/>
        <vertAlign val="subscript"/>
        <sz val="8"/>
        <rFont val="Arial"/>
        <family val="2"/>
      </rPr>
      <t>ss</t>
    </r>
    <r>
      <rPr>
        <b/>
        <i/>
        <sz val="8"/>
        <rFont val="Arial"/>
        <family val="2"/>
      </rPr>
      <t xml:space="preserve"> -&gt; dBm</t>
    </r>
  </si>
  <si>
    <t>oder erlaubt die direkte Berechnung (§2 und §4).</t>
  </si>
  <si>
    <r>
      <t>Diese EXCEL-Tabelle erledigt das im Handumdrehen und liefert auch die Werte für U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 xml:space="preserve"> und P in Milliwatt</t>
    </r>
  </si>
  <si>
    <t>Natürlich sollte man den 50 Ohm Abschluss bei der Messung mit dem Oszi nicht vergessen.</t>
  </si>
  <si>
    <r>
      <t>Die Eingabe der zu berechnenden Werte erfolgt über die</t>
    </r>
    <r>
      <rPr>
        <sz val="10"/>
        <color indexed="57"/>
        <rFont val="Arial"/>
        <family val="2"/>
      </rPr>
      <t xml:space="preserve"> </t>
    </r>
    <r>
      <rPr>
        <b/>
        <i/>
        <u val="single"/>
        <sz val="10"/>
        <color indexed="17"/>
        <rFont val="Arial"/>
        <family val="2"/>
      </rPr>
      <t>grünen Felder</t>
    </r>
    <r>
      <rPr>
        <sz val="10"/>
        <rFont val="Arial"/>
        <family val="0"/>
      </rPr>
      <t xml:space="preserve"> (dBm oder Millivolt Spitze / Spitze).</t>
    </r>
  </si>
  <si>
    <r>
      <t xml:space="preserve">In den </t>
    </r>
    <r>
      <rPr>
        <b/>
        <i/>
        <u val="single"/>
        <sz val="10"/>
        <color indexed="12"/>
        <rFont val="Arial"/>
        <family val="2"/>
      </rPr>
      <t>blauen Feldern</t>
    </r>
    <r>
      <rPr>
        <sz val="10"/>
        <rFont val="Arial"/>
        <family val="0"/>
      </rPr>
      <t xml:space="preserve"> gibt’s die Ergebnisse und ggf. auch die für die Berechnung passenden EXCEL-Formeln kann man dort finden. </t>
    </r>
  </si>
  <si>
    <r>
      <t xml:space="preserve">Die Werte in den </t>
    </r>
    <r>
      <rPr>
        <b/>
        <i/>
        <u val="single"/>
        <sz val="10"/>
        <color indexed="55"/>
        <rFont val="Arial"/>
        <family val="2"/>
      </rPr>
      <t>grauen Feldern</t>
    </r>
    <r>
      <rPr>
        <sz val="10"/>
        <rFont val="Arial"/>
        <family val="0"/>
      </rPr>
      <t xml:space="preserve"> werden automatisch übernommen und sollten nicht überschrieben werden.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</si>
</sst>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_€"/>
    <numFmt numFmtId="165" formatCode="0.000"/>
    <numFmt numFmtId="166" formatCode="0.0000"/>
    <numFmt numFmtId="167" formatCode="0.00000"/>
    <numFmt numFmtId="168" formatCode="0.000000"/>
  </numFmts>
  <fonts count="18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12"/>
      <name val="Arial"/>
      <family val="2"/>
    </font>
    <font>
      <b/>
      <vertAlign val="subscript"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55"/>
      <name val="Arial"/>
      <family val="2"/>
    </font>
    <font>
      <b/>
      <i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8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" borderId="15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0" fontId="5" fillId="2" borderId="15" xfId="0" applyFont="1" applyFill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65" fontId="0" fillId="3" borderId="16" xfId="0" applyNumberFormat="1" applyFont="1" applyFill="1" applyBorder="1" applyAlignment="1">
      <alignment horizontal="center"/>
    </xf>
    <xf numFmtId="165" fontId="0" fillId="2" borderId="16" xfId="0" applyNumberFormat="1" applyFont="1" applyFill="1" applyBorder="1" applyAlignment="1">
      <alignment horizontal="center"/>
    </xf>
    <xf numFmtId="165" fontId="0" fillId="4" borderId="16" xfId="0" applyNumberFormat="1" applyFont="1" applyFill="1" applyBorder="1" applyAlignment="1">
      <alignment horizontal="center"/>
    </xf>
    <xf numFmtId="165" fontId="0" fillId="3" borderId="17" xfId="0" applyNumberFormat="1" applyFont="1" applyFill="1" applyBorder="1" applyAlignment="1">
      <alignment horizontal="center"/>
    </xf>
    <xf numFmtId="165" fontId="0" fillId="2" borderId="17" xfId="0" applyNumberFormat="1" applyFont="1" applyFill="1" applyBorder="1" applyAlignment="1">
      <alignment horizontal="center"/>
    </xf>
    <xf numFmtId="168" fontId="0" fillId="2" borderId="16" xfId="0" applyNumberFormat="1" applyFont="1" applyFill="1" applyBorder="1" applyAlignment="1">
      <alignment horizontal="center"/>
    </xf>
    <xf numFmtId="168" fontId="0" fillId="4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16</xdr:row>
      <xdr:rowOff>0</xdr:rowOff>
    </xdr:from>
    <xdr:to>
      <xdr:col>3</xdr:col>
      <xdr:colOff>371475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676775" y="2724150"/>
          <a:ext cx="381000" cy="1619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18</xdr:row>
      <xdr:rowOff>0</xdr:rowOff>
    </xdr:from>
    <xdr:to>
      <xdr:col>3</xdr:col>
      <xdr:colOff>371475</xdr:colOff>
      <xdr:row>19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4676775" y="3086100"/>
          <a:ext cx="381000" cy="1619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4</xdr:col>
      <xdr:colOff>0</xdr:colOff>
      <xdr:row>27</xdr:row>
      <xdr:rowOff>9525</xdr:rowOff>
    </xdr:to>
    <xdr:sp>
      <xdr:nvSpPr>
        <xdr:cNvPr id="3" name="Line 9"/>
        <xdr:cNvSpPr>
          <a:spLocks/>
        </xdr:cNvSpPr>
      </xdr:nvSpPr>
      <xdr:spPr>
        <a:xfrm flipH="1">
          <a:off x="4686300" y="4543425"/>
          <a:ext cx="381000" cy="1619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>
      <xdr:nvSpPr>
        <xdr:cNvPr id="4" name="Line 10"/>
        <xdr:cNvSpPr>
          <a:spLocks/>
        </xdr:cNvSpPr>
      </xdr:nvSpPr>
      <xdr:spPr>
        <a:xfrm flipH="1">
          <a:off x="4686300" y="4895850"/>
          <a:ext cx="381000" cy="1619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="200" zoomScaleNormal="200" workbookViewId="0" topLeftCell="A13">
      <selection activeCell="H16" sqref="H16"/>
    </sheetView>
  </sheetViews>
  <sheetFormatPr defaultColWidth="11.421875" defaultRowHeight="12.75"/>
  <cols>
    <col min="1" max="1" width="24.421875" style="0" customWidth="1"/>
    <col min="2" max="2" width="36.421875" style="0" customWidth="1"/>
    <col min="3" max="3" width="9.421875" style="1" customWidth="1"/>
    <col min="4" max="4" width="5.7109375" style="1" customWidth="1"/>
    <col min="5" max="5" width="10.421875" style="0" customWidth="1"/>
    <col min="6" max="6" width="5.8515625" style="0" customWidth="1"/>
  </cols>
  <sheetData>
    <row r="2" ht="15.75">
      <c r="A2" t="s">
        <v>16</v>
      </c>
    </row>
    <row r="3" ht="15.75">
      <c r="A3" t="s">
        <v>30</v>
      </c>
    </row>
    <row r="4" ht="12.75">
      <c r="A4" t="s">
        <v>29</v>
      </c>
    </row>
    <row r="6" ht="12.75">
      <c r="A6" t="s">
        <v>31</v>
      </c>
    </row>
    <row r="8" ht="12.75">
      <c r="A8" t="s">
        <v>32</v>
      </c>
    </row>
    <row r="9" ht="12.75">
      <c r="A9" t="s">
        <v>34</v>
      </c>
    </row>
    <row r="10" ht="12.75">
      <c r="A10" t="s">
        <v>33</v>
      </c>
    </row>
    <row r="12" ht="13.5" thickBot="1"/>
    <row r="13" spans="1:6" ht="14.25" thickBot="1" thickTop="1">
      <c r="A13" s="34" t="s">
        <v>5</v>
      </c>
      <c r="B13" s="16" t="s">
        <v>1</v>
      </c>
      <c r="C13" s="37" t="s">
        <v>14</v>
      </c>
      <c r="D13" s="38"/>
      <c r="E13" s="52" t="s">
        <v>15</v>
      </c>
      <c r="F13" s="17"/>
    </row>
    <row r="14" spans="1:6" s="2" customFormat="1" ht="14.25" thickBot="1" thickTop="1">
      <c r="A14" s="21"/>
      <c r="B14" s="22"/>
      <c r="C14" s="39"/>
      <c r="D14" s="40"/>
      <c r="E14" s="39"/>
      <c r="F14" s="40"/>
    </row>
    <row r="15" spans="1:6" ht="13.5" thickTop="1">
      <c r="A15" s="57" t="s">
        <v>25</v>
      </c>
      <c r="B15" s="24"/>
      <c r="C15" s="41"/>
      <c r="D15" s="11"/>
      <c r="E15" s="53"/>
      <c r="F15" s="3"/>
    </row>
    <row r="16" spans="1:6" ht="12.75">
      <c r="A16" s="35" t="s">
        <v>4</v>
      </c>
      <c r="B16" s="25" t="s">
        <v>17</v>
      </c>
      <c r="C16" s="42">
        <v>-30</v>
      </c>
      <c r="D16" s="12" t="s">
        <v>0</v>
      </c>
      <c r="E16" s="65">
        <f>POWER(10,(C16/10))</f>
        <v>0.001</v>
      </c>
      <c r="F16" s="4" t="s">
        <v>2</v>
      </c>
    </row>
    <row r="17" spans="1:6" ht="12.75">
      <c r="A17" s="5"/>
      <c r="B17" s="26"/>
      <c r="C17" s="43"/>
      <c r="D17" s="44"/>
      <c r="E17" s="43"/>
      <c r="F17" s="6"/>
    </row>
    <row r="18" spans="1:6" ht="15.75">
      <c r="A18" s="35" t="s">
        <v>8</v>
      </c>
      <c r="B18" s="25" t="s">
        <v>18</v>
      </c>
      <c r="C18" s="66">
        <f>E16</f>
        <v>0.001</v>
      </c>
      <c r="D18" s="12" t="s">
        <v>2</v>
      </c>
      <c r="E18" s="61">
        <f>SQRT((C18*50)*POWER(10,3))</f>
        <v>7.0710678118654755</v>
      </c>
      <c r="F18" s="4" t="s">
        <v>6</v>
      </c>
    </row>
    <row r="19" spans="1:6" ht="12.75">
      <c r="A19" s="5"/>
      <c r="B19" s="26"/>
      <c r="C19" s="43"/>
      <c r="D19" s="44"/>
      <c r="E19" s="43"/>
      <c r="F19" s="6"/>
    </row>
    <row r="20" spans="1:6" ht="15.75">
      <c r="A20" s="35" t="s">
        <v>9</v>
      </c>
      <c r="B20" s="25" t="s">
        <v>19</v>
      </c>
      <c r="C20" s="62">
        <f>E18</f>
        <v>7.0710678118654755</v>
      </c>
      <c r="D20" s="12" t="s">
        <v>6</v>
      </c>
      <c r="E20" s="61">
        <f>C20*SQRT(2)*2</f>
        <v>20.000000000000004</v>
      </c>
      <c r="F20" s="4" t="s">
        <v>7</v>
      </c>
    </row>
    <row r="21" spans="1:6" ht="12.75">
      <c r="A21" s="7"/>
      <c r="B21" s="27"/>
      <c r="C21" s="43"/>
      <c r="D21" s="44"/>
      <c r="E21" s="43"/>
      <c r="F21" s="6"/>
    </row>
    <row r="22" spans="1:6" ht="12.75">
      <c r="A22" s="58" t="s">
        <v>26</v>
      </c>
      <c r="B22" s="28"/>
      <c r="C22" s="45"/>
      <c r="D22" s="13"/>
      <c r="E22" s="14"/>
      <c r="F22" s="8"/>
    </row>
    <row r="23" spans="1:6" ht="16.5" thickBot="1">
      <c r="A23" s="36" t="s">
        <v>13</v>
      </c>
      <c r="B23" s="29" t="s">
        <v>20</v>
      </c>
      <c r="C23" s="46">
        <v>10</v>
      </c>
      <c r="D23" s="9" t="s">
        <v>0</v>
      </c>
      <c r="E23" s="64">
        <f>(SQRT(((POWER(10,(C23/10)))*50)*POWER(10,3)))*SQRT(2)*2</f>
        <v>2000.0000000000002</v>
      </c>
      <c r="F23" s="9" t="s">
        <v>7</v>
      </c>
    </row>
    <row r="24" spans="1:6" ht="14.25" thickBot="1" thickTop="1">
      <c r="A24" s="20"/>
      <c r="B24" s="30"/>
      <c r="C24" s="47"/>
      <c r="D24" s="48"/>
      <c r="E24" s="47"/>
      <c r="F24" s="56"/>
    </row>
    <row r="25" spans="1:6" ht="13.5" thickTop="1">
      <c r="A25" s="57" t="s">
        <v>27</v>
      </c>
      <c r="B25" s="31"/>
      <c r="C25" s="49"/>
      <c r="D25" s="23"/>
      <c r="E25" s="49"/>
      <c r="F25" s="23"/>
    </row>
    <row r="26" spans="1:6" ht="15.75">
      <c r="A26" s="35" t="s">
        <v>10</v>
      </c>
      <c r="B26" s="25" t="s">
        <v>21</v>
      </c>
      <c r="C26" s="60">
        <v>50</v>
      </c>
      <c r="D26" s="4" t="s">
        <v>7</v>
      </c>
      <c r="E26" s="61">
        <f>C26/(SQRT(2)*2)</f>
        <v>17.677669529663685</v>
      </c>
      <c r="F26" s="12" t="s">
        <v>6</v>
      </c>
    </row>
    <row r="27" spans="1:6" ht="12.75">
      <c r="A27" s="5"/>
      <c r="B27" s="28"/>
      <c r="C27" s="50"/>
      <c r="D27" s="13"/>
      <c r="E27" s="50"/>
      <c r="F27" s="13"/>
    </row>
    <row r="28" spans="1:6" ht="15.75">
      <c r="A28" s="35" t="s">
        <v>11</v>
      </c>
      <c r="B28" s="32" t="s">
        <v>22</v>
      </c>
      <c r="C28" s="62">
        <f>E26</f>
        <v>17.677669529663685</v>
      </c>
      <c r="D28" s="12" t="s">
        <v>6</v>
      </c>
      <c r="E28" s="65">
        <f>POWER(C28,2)/50*POWER(10,-3)</f>
        <v>0.006249999999999998</v>
      </c>
      <c r="F28" s="4" t="s">
        <v>2</v>
      </c>
    </row>
    <row r="29" spans="1:6" ht="12.75">
      <c r="A29" s="5"/>
      <c r="B29" s="28"/>
      <c r="C29" s="51"/>
      <c r="D29" s="15"/>
      <c r="E29" s="51"/>
      <c r="F29" s="8"/>
    </row>
    <row r="30" spans="1:6" ht="12.75">
      <c r="A30" s="35" t="s">
        <v>3</v>
      </c>
      <c r="B30" s="25" t="s">
        <v>23</v>
      </c>
      <c r="C30" s="66">
        <f>E28</f>
        <v>0.006249999999999998</v>
      </c>
      <c r="D30" s="12" t="s">
        <v>2</v>
      </c>
      <c r="E30" s="54">
        <f>10*LOG10(C30)</f>
        <v>-22.04119982655925</v>
      </c>
      <c r="F30" s="4" t="s">
        <v>0</v>
      </c>
    </row>
    <row r="31" spans="1:6" ht="12.75">
      <c r="A31" s="5"/>
      <c r="B31" s="28"/>
      <c r="C31" s="51"/>
      <c r="D31" s="15"/>
      <c r="E31" s="51"/>
      <c r="F31" s="15"/>
    </row>
    <row r="32" spans="1:6" ht="12.75">
      <c r="A32" s="59" t="s">
        <v>28</v>
      </c>
      <c r="B32" s="28"/>
      <c r="C32" s="51"/>
      <c r="D32" s="15"/>
      <c r="E32" s="51"/>
      <c r="F32" s="15"/>
    </row>
    <row r="33" spans="1:6" ht="16.5" thickBot="1">
      <c r="A33" s="36" t="s">
        <v>12</v>
      </c>
      <c r="B33" s="33" t="s">
        <v>24</v>
      </c>
      <c r="C33" s="63">
        <v>25</v>
      </c>
      <c r="D33" s="9" t="s">
        <v>7</v>
      </c>
      <c r="E33" s="55">
        <f>10*LOG10(POWER(C33/(2*SQRT(2)),2)/50/POWER(10,3))</f>
        <v>-28.061799739838875</v>
      </c>
      <c r="F33" s="9" t="s">
        <v>0</v>
      </c>
    </row>
    <row r="34" spans="1:6" ht="13.5" thickTop="1">
      <c r="A34" s="18"/>
      <c r="B34" s="10"/>
      <c r="C34" s="19"/>
      <c r="D34" s="19"/>
      <c r="E34" s="18"/>
      <c r="F34" s="18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HB47</dc:creator>
  <cp:keywords/>
  <dc:description/>
  <cp:lastModifiedBy>HB47</cp:lastModifiedBy>
  <cp:lastPrinted>2016-02-19T16:25:27Z</cp:lastPrinted>
  <dcterms:created xsi:type="dcterms:W3CDTF">2016-02-19T09:54:17Z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